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10967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工事費内訳書!$A$1:$G$56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工事費内訳書!$G$56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工事費内訳書!$I$56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56"/>
  <c r="G55"/>
  <c r="G52"/>
  <c r="G50"/>
  <c r="G49"/>
  <c r="G48"/>
  <c r="G47"/>
  <c r="G45"/>
  <c r="G44"/>
  <c r="G36"/>
  <c r="G35"/>
  <c r="G34"/>
  <c r="G32"/>
  <c r="G21"/>
  <c r="G20"/>
  <c r="G1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<sst xmlns="http://schemas.openxmlformats.org/spreadsheetml/2006/main">
  <si>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</si>
  <si>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</si>
  <si>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</si>
  <si>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</si>
  <si>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</si>
  <si>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Ｒ７三林　地すべり　三好市和田　山腹工事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</si>
  <si>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</si>
  <si>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</si>
  <si>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</si>
  <si>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</si>
  <si>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</si>
  <si>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</si>
  <si>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</si>
  <si>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</si>
  <si>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</si>
  <si>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</si>
  <si>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地すべり防止
_x000d_</t>
  </si>
  <si>
    <t>地下水排除工
_x000d_</t>
  </si>
  <si>
    <t>暗きょ工（ボーリング）
_x000d_No.4</t>
  </si>
  <si>
    <t>ボーリング
_x000d_ﾚｷ質土,φ90mm</t>
  </si>
  <si>
    <t>ｍ</t>
  </si>
  <si>
    <t>保孔管
_x000d_VP40</t>
  </si>
  <si>
    <t>孔口処理工
_x000d_BB18-8-40 W/C≦60%</t>
  </si>
  <si>
    <t>箇所</t>
  </si>
  <si>
    <t>暗渠排水管
_x000d_150mm</t>
  </si>
  <si>
    <t>抑止工
_x000d_</t>
  </si>
  <si>
    <t>アンカー工
_x000d_No.3,No.4</t>
  </si>
  <si>
    <t>削孔（アンカー）
_x000d_115mm,ﾚｷ質土</t>
  </si>
  <si>
    <t>削孔（アンカー）
_x000d_115mm,軟岩</t>
  </si>
  <si>
    <t>鋼材加工・組立・挿入・緊張・定着等（アンカー）
_x000d_二重防食,PC鋼線より線(工場組立),400≦f＜1300kN,有り</t>
  </si>
  <si>
    <t>本</t>
  </si>
  <si>
    <t>グラウト注入打設
_x000d_</t>
  </si>
  <si>
    <t>m3</t>
  </si>
  <si>
    <t>アンカー工資材
_x000d_設計荷重460kN/本 定着250.0kN/本</t>
  </si>
  <si>
    <t>受圧板設置工
_x000d_許容荷重470kN</t>
  </si>
  <si>
    <t>基</t>
  </si>
  <si>
    <t>モルタル吹付工
_x000d_t=10cm</t>
  </si>
  <si>
    <t>㎡</t>
  </si>
  <si>
    <t>ざぶとん枠
_x000d_組立・据付工　タイプ１</t>
  </si>
  <si>
    <t>ざぶとん枠
_x000d_組立・据付工　タイプ５</t>
  </si>
  <si>
    <t>ざぶとん枠
_x000d_組立・据付工　タイプ10</t>
  </si>
  <si>
    <t>土工
_x000d_</t>
  </si>
  <si>
    <t>掘削
_x000d_ﾚｷ質土</t>
  </si>
  <si>
    <t>仮設工
_x000d_</t>
  </si>
  <si>
    <t>ケーブルクレーン架設･撤去
_x000d_</t>
  </si>
  <si>
    <t>ウインチベース架設・撤去
_x000d_</t>
  </si>
  <si>
    <t>アンカー架設・撤去
_x000d_</t>
  </si>
  <si>
    <t>足場（アンカー）
_x000d_</t>
  </si>
  <si>
    <t>空m3</t>
  </si>
  <si>
    <t>ボーリングマシン移設
_x000d_</t>
  </si>
  <si>
    <t>回</t>
  </si>
  <si>
    <t>ボーリング仮設機材
_x000d_地表</t>
  </si>
  <si>
    <t>足場（地表）
_x000d_傾斜地</t>
  </si>
  <si>
    <t>間接工事費
_x000d_</t>
  </si>
  <si>
    <t>共通仮設費
_x000d_</t>
  </si>
  <si>
    <t>共通仮設費（率計上）
_x000d_</t>
  </si>
  <si>
    <t>運搬費
_x000d_</t>
  </si>
  <si>
    <t>機械運搬
_x000d_</t>
  </si>
  <si>
    <t>土工機械解体・組立
_x000d_最大部品重量　3t未満</t>
  </si>
  <si>
    <t>台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</si>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</sst>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+G11+G44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+G13+G34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+G14+G20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13</v>
      </c>
      <c r="F15" s="18">
        <v>1</v>
      </c>
      <c r="G15" s="19">
        <f>+G16+G17+G18+G19</f>
        <v>0</v>
      </c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20</v>
      </c>
      <c r="F16" s="18">
        <v>200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21</v>
      </c>
      <c r="E17" s="17" t="s">
        <v>20</v>
      </c>
      <c r="F17" s="18">
        <v>204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22</v>
      </c>
      <c r="E18" s="17" t="s">
        <v>23</v>
      </c>
      <c r="F18" s="18">
        <v>1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24</v>
      </c>
      <c r="E19" s="17" t="s">
        <v>20</v>
      </c>
      <c r="F19" s="18">
        <v>20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15" t="s">
        <v>25</v>
      </c>
      <c r="D20" s="16"/>
      <c r="E20" s="17" t="s">
        <v>13</v>
      </c>
      <c r="F20" s="18">
        <v>1</v>
      </c>
      <c r="G20" s="19">
        <f>+G21+G32</f>
        <v>0</v>
      </c>
      <c r="H20" s="20"/>
      <c r="I20" s="21">
        <v>11</v>
      </c>
      <c r="J20" s="21">
        <v>3</v>
      </c>
    </row>
    <row r="21" ht="42" customHeight="1">
      <c r="A21" s="22"/>
      <c r="B21" s="23"/>
      <c r="C21" s="23"/>
      <c r="D21" s="24" t="s">
        <v>26</v>
      </c>
      <c r="E21" s="17" t="s">
        <v>13</v>
      </c>
      <c r="F21" s="18">
        <v>1</v>
      </c>
      <c r="G21" s="19">
        <f>+G22+G23+G24+G25+G26+G27+G28+G29+G30+G31</f>
        <v>0</v>
      </c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27</v>
      </c>
      <c r="E22" s="17" t="s">
        <v>20</v>
      </c>
      <c r="F22" s="18">
        <v>167.59999999999999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28</v>
      </c>
      <c r="E23" s="17" t="s">
        <v>20</v>
      </c>
      <c r="F23" s="18">
        <v>70.599999999999994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29</v>
      </c>
      <c r="E24" s="17" t="s">
        <v>30</v>
      </c>
      <c r="F24" s="18">
        <v>9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31</v>
      </c>
      <c r="E25" s="17" t="s">
        <v>32</v>
      </c>
      <c r="F25" s="18">
        <v>8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33</v>
      </c>
      <c r="E26" s="17" t="s">
        <v>13</v>
      </c>
      <c r="F26" s="18">
        <v>1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34</v>
      </c>
      <c r="E27" s="17" t="s">
        <v>35</v>
      </c>
      <c r="F27" s="18">
        <v>9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36</v>
      </c>
      <c r="E28" s="17" t="s">
        <v>37</v>
      </c>
      <c r="F28" s="18">
        <v>54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38</v>
      </c>
      <c r="E29" s="17" t="s">
        <v>35</v>
      </c>
      <c r="F29" s="18">
        <v>7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39</v>
      </c>
      <c r="E30" s="17" t="s">
        <v>35</v>
      </c>
      <c r="F30" s="18">
        <v>1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40</v>
      </c>
      <c r="E31" s="17" t="s">
        <v>35</v>
      </c>
      <c r="F31" s="18">
        <v>1</v>
      </c>
      <c r="G31" s="25"/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41</v>
      </c>
      <c r="E32" s="17" t="s">
        <v>13</v>
      </c>
      <c r="F32" s="18">
        <v>1</v>
      </c>
      <c r="G32" s="19">
        <f>+G33</f>
        <v>0</v>
      </c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42</v>
      </c>
      <c r="E33" s="17" t="s">
        <v>32</v>
      </c>
      <c r="F33" s="18">
        <v>83</v>
      </c>
      <c r="G33" s="25"/>
      <c r="H33" s="20"/>
      <c r="I33" s="21">
        <v>24</v>
      </c>
      <c r="J33" s="21">
        <v>4</v>
      </c>
    </row>
    <row r="34" ht="42" customHeight="1">
      <c r="A34" s="22"/>
      <c r="B34" s="15" t="s">
        <v>43</v>
      </c>
      <c r="C34" s="15"/>
      <c r="D34" s="16"/>
      <c r="E34" s="17" t="s">
        <v>13</v>
      </c>
      <c r="F34" s="18">
        <v>1</v>
      </c>
      <c r="G34" s="19">
        <f>+G35</f>
        <v>0</v>
      </c>
      <c r="H34" s="20"/>
      <c r="I34" s="21">
        <v>25</v>
      </c>
      <c r="J34" s="21">
        <v>2</v>
      </c>
    </row>
    <row r="35" ht="42" customHeight="1">
      <c r="A35" s="22"/>
      <c r="B35" s="23"/>
      <c r="C35" s="15" t="s">
        <v>43</v>
      </c>
      <c r="D35" s="16"/>
      <c r="E35" s="17" t="s">
        <v>13</v>
      </c>
      <c r="F35" s="18">
        <v>1</v>
      </c>
      <c r="G35" s="19">
        <f>+G36</f>
        <v>0</v>
      </c>
      <c r="H35" s="20"/>
      <c r="I35" s="21">
        <v>26</v>
      </c>
      <c r="J35" s="21">
        <v>3</v>
      </c>
    </row>
    <row r="36" ht="42" customHeight="1">
      <c r="A36" s="22"/>
      <c r="B36" s="23"/>
      <c r="C36" s="23"/>
      <c r="D36" s="24" t="s">
        <v>43</v>
      </c>
      <c r="E36" s="17" t="s">
        <v>13</v>
      </c>
      <c r="F36" s="18">
        <v>1</v>
      </c>
      <c r="G36" s="19">
        <f>+G37+G38+G39+G40+G41+G42+G43</f>
        <v>0</v>
      </c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44</v>
      </c>
      <c r="E37" s="17" t="s">
        <v>35</v>
      </c>
      <c r="F37" s="18">
        <v>1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23"/>
      <c r="D38" s="24" t="s">
        <v>45</v>
      </c>
      <c r="E38" s="17" t="s">
        <v>35</v>
      </c>
      <c r="F38" s="18">
        <v>1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46</v>
      </c>
      <c r="E39" s="17" t="s">
        <v>35</v>
      </c>
      <c r="F39" s="18">
        <v>2</v>
      </c>
      <c r="G39" s="25"/>
      <c r="H39" s="20"/>
      <c r="I39" s="21">
        <v>30</v>
      </c>
      <c r="J39" s="21">
        <v>4</v>
      </c>
    </row>
    <row r="40" ht="42" customHeight="1">
      <c r="A40" s="22"/>
      <c r="B40" s="23"/>
      <c r="C40" s="23"/>
      <c r="D40" s="24" t="s">
        <v>47</v>
      </c>
      <c r="E40" s="17" t="s">
        <v>48</v>
      </c>
      <c r="F40" s="18">
        <v>114</v>
      </c>
      <c r="G40" s="25"/>
      <c r="H40" s="20"/>
      <c r="I40" s="21">
        <v>31</v>
      </c>
      <c r="J40" s="21">
        <v>4</v>
      </c>
    </row>
    <row r="41" ht="42" customHeight="1">
      <c r="A41" s="22"/>
      <c r="B41" s="23"/>
      <c r="C41" s="23"/>
      <c r="D41" s="24" t="s">
        <v>49</v>
      </c>
      <c r="E41" s="17" t="s">
        <v>50</v>
      </c>
      <c r="F41" s="18">
        <v>2</v>
      </c>
      <c r="G41" s="25"/>
      <c r="H41" s="20"/>
      <c r="I41" s="21">
        <v>32</v>
      </c>
      <c r="J41" s="21">
        <v>4</v>
      </c>
    </row>
    <row r="42" ht="42" customHeight="1">
      <c r="A42" s="22"/>
      <c r="B42" s="23"/>
      <c r="C42" s="23"/>
      <c r="D42" s="24" t="s">
        <v>51</v>
      </c>
      <c r="E42" s="17" t="s">
        <v>50</v>
      </c>
      <c r="F42" s="18">
        <v>1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23"/>
      <c r="D43" s="24" t="s">
        <v>52</v>
      </c>
      <c r="E43" s="17" t="s">
        <v>48</v>
      </c>
      <c r="F43" s="18">
        <v>58.100000000000001</v>
      </c>
      <c r="G43" s="25"/>
      <c r="H43" s="20"/>
      <c r="I43" s="21">
        <v>34</v>
      </c>
      <c r="J43" s="21">
        <v>4</v>
      </c>
    </row>
    <row r="44" ht="42" customHeight="1">
      <c r="A44" s="14" t="s">
        <v>53</v>
      </c>
      <c r="B44" s="15"/>
      <c r="C44" s="15"/>
      <c r="D44" s="16"/>
      <c r="E44" s="17" t="s">
        <v>13</v>
      </c>
      <c r="F44" s="18">
        <v>1</v>
      </c>
      <c r="G44" s="19">
        <f>+G45+G52</f>
        <v>0</v>
      </c>
      <c r="H44" s="20"/>
      <c r="I44" s="21">
        <v>35</v>
      </c>
      <c r="J44" s="21"/>
    </row>
    <row r="45" ht="42" customHeight="1">
      <c r="A45" s="14" t="s">
        <v>54</v>
      </c>
      <c r="B45" s="15"/>
      <c r="C45" s="15"/>
      <c r="D45" s="16"/>
      <c r="E45" s="17" t="s">
        <v>13</v>
      </c>
      <c r="F45" s="18">
        <v>1</v>
      </c>
      <c r="G45" s="19">
        <f>+G46+G47</f>
        <v>0</v>
      </c>
      <c r="H45" s="20"/>
      <c r="I45" s="21">
        <v>36</v>
      </c>
      <c r="J45" s="21">
        <v>200</v>
      </c>
    </row>
    <row r="46" ht="42" customHeight="1">
      <c r="A46" s="14" t="s">
        <v>55</v>
      </c>
      <c r="B46" s="15"/>
      <c r="C46" s="15"/>
      <c r="D46" s="16"/>
      <c r="E46" s="17" t="s">
        <v>13</v>
      </c>
      <c r="F46" s="18">
        <v>1</v>
      </c>
      <c r="G46" s="25"/>
      <c r="H46" s="20"/>
      <c r="I46" s="21">
        <v>37</v>
      </c>
      <c r="J46" s="21"/>
    </row>
    <row r="47" ht="42" customHeight="1">
      <c r="A47" s="14" t="s">
        <v>56</v>
      </c>
      <c r="B47" s="15"/>
      <c r="C47" s="15"/>
      <c r="D47" s="16"/>
      <c r="E47" s="17" t="s">
        <v>13</v>
      </c>
      <c r="F47" s="18">
        <v>1</v>
      </c>
      <c r="G47" s="19">
        <f>+G48</f>
        <v>0</v>
      </c>
      <c r="H47" s="20"/>
      <c r="I47" s="21">
        <v>38</v>
      </c>
      <c r="J47" s="21">
        <v>1</v>
      </c>
    </row>
    <row r="48" ht="42" customHeight="1">
      <c r="A48" s="22"/>
      <c r="B48" s="15" t="s">
        <v>56</v>
      </c>
      <c r="C48" s="15"/>
      <c r="D48" s="16"/>
      <c r="E48" s="17" t="s">
        <v>13</v>
      </c>
      <c r="F48" s="18">
        <v>1</v>
      </c>
      <c r="G48" s="19">
        <f>+G49</f>
        <v>0</v>
      </c>
      <c r="H48" s="20"/>
      <c r="I48" s="21">
        <v>39</v>
      </c>
      <c r="J48" s="21">
        <v>2</v>
      </c>
    </row>
    <row r="49" ht="42" customHeight="1">
      <c r="A49" s="22"/>
      <c r="B49" s="23"/>
      <c r="C49" s="15" t="s">
        <v>56</v>
      </c>
      <c r="D49" s="16"/>
      <c r="E49" s="17" t="s">
        <v>13</v>
      </c>
      <c r="F49" s="18">
        <v>1</v>
      </c>
      <c r="G49" s="19">
        <f>+G50</f>
        <v>0</v>
      </c>
      <c r="H49" s="20"/>
      <c r="I49" s="21">
        <v>40</v>
      </c>
      <c r="J49" s="21">
        <v>3</v>
      </c>
    </row>
    <row r="50" ht="42" customHeight="1">
      <c r="A50" s="22"/>
      <c r="B50" s="23"/>
      <c r="C50" s="23"/>
      <c r="D50" s="24" t="s">
        <v>57</v>
      </c>
      <c r="E50" s="17" t="s">
        <v>13</v>
      </c>
      <c r="F50" s="18">
        <v>1</v>
      </c>
      <c r="G50" s="19">
        <f>+G51</f>
        <v>0</v>
      </c>
      <c r="H50" s="20"/>
      <c r="I50" s="21">
        <v>41</v>
      </c>
      <c r="J50" s="21">
        <v>4</v>
      </c>
    </row>
    <row r="51" ht="42" customHeight="1">
      <c r="A51" s="22"/>
      <c r="B51" s="23"/>
      <c r="C51" s="23"/>
      <c r="D51" s="24" t="s">
        <v>58</v>
      </c>
      <c r="E51" s="17" t="s">
        <v>59</v>
      </c>
      <c r="F51" s="18">
        <v>2</v>
      </c>
      <c r="G51" s="25"/>
      <c r="H51" s="20"/>
      <c r="I51" s="21">
        <v>42</v>
      </c>
      <c r="J51" s="21">
        <v>4</v>
      </c>
    </row>
    <row r="52" ht="42" customHeight="1">
      <c r="A52" s="14" t="s">
        <v>60</v>
      </c>
      <c r="B52" s="15"/>
      <c r="C52" s="15"/>
      <c r="D52" s="16"/>
      <c r="E52" s="17" t="s">
        <v>13</v>
      </c>
      <c r="F52" s="18">
        <v>1</v>
      </c>
      <c r="G52" s="19">
        <f>+G53</f>
        <v>0</v>
      </c>
      <c r="H52" s="20"/>
      <c r="I52" s="21">
        <v>43</v>
      </c>
      <c r="J52" s="21">
        <v>210</v>
      </c>
    </row>
    <row r="53" ht="42" customHeight="1">
      <c r="A53" s="14" t="s">
        <v>61</v>
      </c>
      <c r="B53" s="15"/>
      <c r="C53" s="15"/>
      <c r="D53" s="16"/>
      <c r="E53" s="17" t="s">
        <v>13</v>
      </c>
      <c r="F53" s="18">
        <v>1</v>
      </c>
      <c r="G53" s="25"/>
      <c r="H53" s="20"/>
      <c r="I53" s="21">
        <v>44</v>
      </c>
      <c r="J53" s="21"/>
    </row>
    <row r="54" ht="42" customHeight="1">
      <c r="A54" s="14" t="s">
        <v>62</v>
      </c>
      <c r="B54" s="15"/>
      <c r="C54" s="15"/>
      <c r="D54" s="16"/>
      <c r="E54" s="17" t="s">
        <v>13</v>
      </c>
      <c r="F54" s="18">
        <v>1</v>
      </c>
      <c r="G54" s="25"/>
      <c r="H54" s="20"/>
      <c r="I54" s="21">
        <v>45</v>
      </c>
      <c r="J54" s="21">
        <v>220</v>
      </c>
    </row>
    <row r="55" ht="42" customHeight="1">
      <c r="A55" s="14" t="s">
        <v>63</v>
      </c>
      <c r="B55" s="15"/>
      <c r="C55" s="15"/>
      <c r="D55" s="16"/>
      <c r="E55" s="17" t="s">
        <v>13</v>
      </c>
      <c r="F55" s="18">
        <v>1</v>
      </c>
      <c r="G55" s="19">
        <f>+G10+G54</f>
        <v>0</v>
      </c>
      <c r="H55" s="20"/>
      <c r="I55" s="21">
        <v>46</v>
      </c>
      <c r="J55" s="21">
        <v>30</v>
      </c>
    </row>
    <row r="56" ht="42" customHeight="1">
      <c r="A56" s="26" t="s">
        <v>64</v>
      </c>
      <c r="B56" s="27"/>
      <c r="C56" s="27"/>
      <c r="D56" s="28"/>
      <c r="E56" s="29" t="s">
        <v>65</v>
      </c>
      <c r="F56" s="30" t="s">
        <v>65</v>
      </c>
      <c r="G56" s="31">
        <f>G55</f>
        <v>0</v>
      </c>
      <c r="I56" s="32">
        <v>47</v>
      </c>
      <c r="J56" s="32">
        <v>90</v>
      </c>
    </row>
    <row r="57" ht="42" customHeight="1"/>
    <row r="58" ht="42" customHeight="1"/>
  </sheetData>
  <sheetProtection sheet="1" objects="1" scenarios="1" spinCount="100000" saltValue="cr5HoJ1o8Ux+Tve5NmMQ7sCnEv0eYYBFAS7JbqzPBp8q5yVTZWQmmPaLYFDMr8Pt/TToaND9UrXPZyrPyIXC+A==" hashValue="Tvv4mVJzHdHm5wMyZ7zzTLwbJufmwzxU5Ydy+XVTe0HYOqoGMHCbAuu5iYueyf+bNHYCKFOqGejd9HhmVFkAOQ==" algorithmName="SHA-512" password="FD80"/>
  <mergeCells count="25">
    <mergeCell ref="A56:D56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B34:D34"/>
    <mergeCell ref="C35:D35"/>
    <mergeCell ref="A44:D44"/>
    <mergeCell ref="A45:D45"/>
    <mergeCell ref="A46:D46"/>
    <mergeCell ref="A47:D47"/>
    <mergeCell ref="B48:D48"/>
    <mergeCell ref="C49:D49"/>
    <mergeCell ref="A52:D52"/>
    <mergeCell ref="A53:D53"/>
    <mergeCell ref="A54:D54"/>
    <mergeCell ref="A55:D55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takeichi makoto</cp:lastModifiedBy>
  <cp:lastPrinted>2020-10-12T05:07:54Z</cp:lastPrinted>
  <dcterms:created xsi:type="dcterms:W3CDTF">2014-01-09T08:55:00Z</dcterms:created>
  <dcterms:modified xsi:type="dcterms:W3CDTF">2025-08-29T01:19:46Z</dcterms:modified>
</cp:coreProperties>
</file>